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otucekp\Desktop\"/>
    </mc:Choice>
  </mc:AlternateContent>
  <bookViews>
    <workbookView xWindow="0" yWindow="0" windowWidth="28800" windowHeight="12330"/>
  </bookViews>
  <sheets>
    <sheet name="Sklad olejů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E22" i="1" l="1"/>
  <c r="BD22" i="1"/>
  <c r="BC22" i="1"/>
  <c r="BB22" i="1"/>
  <c r="BA22" i="1"/>
  <c r="G21" i="1"/>
  <c r="G20" i="1"/>
  <c r="BE19" i="1"/>
  <c r="BE20" i="1" s="1"/>
  <c r="BD19" i="1"/>
  <c r="BD20" i="1" s="1"/>
  <c r="BC19" i="1"/>
  <c r="BC20" i="1" s="1"/>
  <c r="BB19" i="1"/>
  <c r="BB20" i="1" s="1"/>
  <c r="G19" i="1"/>
  <c r="BA19" i="1" s="1"/>
  <c r="BA20" i="1" s="1"/>
  <c r="G18" i="1"/>
  <c r="BD17" i="1"/>
  <c r="G17" i="1"/>
  <c r="BE16" i="1"/>
  <c r="BE17" i="1" s="1"/>
  <c r="BD16" i="1"/>
  <c r="BC16" i="1"/>
  <c r="BC17" i="1" s="1"/>
  <c r="BB16" i="1"/>
  <c r="BB17" i="1" s="1"/>
  <c r="G16" i="1"/>
  <c r="BA16" i="1" s="1"/>
  <c r="BA17" i="1" s="1"/>
  <c r="G15" i="1"/>
  <c r="G14" i="1"/>
  <c r="BE13" i="1"/>
  <c r="BD13" i="1"/>
  <c r="BC13" i="1"/>
  <c r="BB13" i="1"/>
  <c r="G13" i="1"/>
  <c r="BA13" i="1" s="1"/>
  <c r="BE12" i="1"/>
  <c r="BD12" i="1"/>
  <c r="BC12" i="1"/>
  <c r="BB12" i="1"/>
  <c r="G12" i="1"/>
  <c r="BA12" i="1" s="1"/>
  <c r="BE11" i="1"/>
  <c r="BD11" i="1"/>
  <c r="BC11" i="1"/>
  <c r="BB11" i="1"/>
  <c r="G11" i="1"/>
  <c r="BA11" i="1" s="1"/>
  <c r="BE10" i="1"/>
  <c r="BD10" i="1"/>
  <c r="BC10" i="1"/>
  <c r="BB10" i="1"/>
  <c r="G10" i="1"/>
  <c r="BA10" i="1" s="1"/>
  <c r="BE9" i="1"/>
  <c r="BD9" i="1"/>
  <c r="BC9" i="1"/>
  <c r="BB9" i="1"/>
  <c r="BA9" i="1"/>
  <c r="G9" i="1"/>
  <c r="BE8" i="1"/>
  <c r="BD8" i="1"/>
  <c r="BC8" i="1"/>
  <c r="BB8" i="1"/>
  <c r="G8" i="1"/>
  <c r="BA8" i="1" s="1"/>
  <c r="G7" i="1"/>
  <c r="BC14" i="1" l="1"/>
  <c r="G22" i="1"/>
  <c r="BD14" i="1"/>
  <c r="BA14" i="1"/>
  <c r="BE14" i="1"/>
  <c r="BB14" i="1"/>
</calcChain>
</file>

<file path=xl/sharedStrings.xml><?xml version="1.0" encoding="utf-8"?>
<sst xmlns="http://schemas.openxmlformats.org/spreadsheetml/2006/main" count="45" uniqueCount="34">
  <si>
    <t>Objekt :</t>
  </si>
  <si>
    <t>Sklad olejů</t>
  </si>
  <si>
    <t>Rekonstrukce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</si>
  <si>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</si>
  <si>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</si>
  <si>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</si>
  <si>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</si>
  <si>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</si>
  <si>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</si>
  <si>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</si>
  <si>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Demontáž stávající technologie (nádrže, trubní rozvody, motory);</t>
  </si>
  <si>
    <t>ks</t>
  </si>
  <si>
    <t xml:space="preserve">Demontáž elektra pro technologii </t>
  </si>
  <si>
    <t xml:space="preserve">Odbourání betonových základů pod motory </t>
  </si>
  <si>
    <t>m3</t>
  </si>
  <si>
    <t xml:space="preserve">Sanace jímky 1 500x4 400x950 mm, zásyp s hutněním </t>
  </si>
  <si>
    <t xml:space="preserve">Sanace jímky 1 500x4 400x950 mm, nová betonová C 20/25 podlaha,tl 200 mm, výztuž KARI 6*100*100, napojení s trny </t>
  </si>
  <si>
    <t>Podlaha - příprava povrchu frézováním do 15 mm a dočištění</t>
  </si>
  <si>
    <t>m2</t>
  </si>
  <si>
    <t>Podlaha - vyrovnání povrchu, nová nášlapná vrstva do 20 mm</t>
  </si>
  <si>
    <t>Nátěr podlahy epoxidový (olejivzdorný)</t>
  </si>
  <si>
    <t>Nové plechové dvoukřídlové dveře včetně zárubní a kování (šířka 1 450 mm, výška 1970 mm)</t>
  </si>
  <si>
    <t xml:space="preserve">Výměna dřevěného okna za plastové (šířka 1 450 mm, výška 1 350 mm) </t>
  </si>
  <si>
    <r>
      <t>Odstranění obkladu v bílé barvě cca 23 m</t>
    </r>
    <r>
      <rPr>
        <vertAlign val="superscript"/>
        <sz val="9"/>
        <rFont val="Arial"/>
        <family val="2"/>
        <charset val="238"/>
      </rPr>
      <t xml:space="preserve">2 </t>
    </r>
  </si>
  <si>
    <t>Oprava omítek stěn do 30%</t>
  </si>
  <si>
    <t>Omítka vnitřní zdiva štuk</t>
  </si>
  <si>
    <r>
      <t>Celková výmalba místnosti skladů olejů o ploše 140 m</t>
    </r>
    <r>
      <rPr>
        <vertAlign val="superscript"/>
        <sz val="9"/>
        <rFont val="Arial"/>
        <family val="2"/>
        <charset val="238"/>
      </rPr>
      <t>2,</t>
    </r>
    <r>
      <rPr>
        <sz val="9"/>
        <rFont val="Arial"/>
        <family val="2"/>
        <charset val="238"/>
      </rPr>
      <t xml:space="preserve"> bílou latexovou barvou</t>
    </r>
  </si>
  <si>
    <t>Manipulace s vybouranými hmotami a sutí</t>
  </si>
  <si>
    <t>t</t>
  </si>
  <si>
    <t xml:space="preserve">Celkem </t>
  </si>
  <si>
    <t xml:space="preserve">Položkový rozpočet </t>
  </si>
  <si>
    <t>Stavba :</t>
  </si>
  <si>
    <t>Rozpočet:</t>
  </si>
  <si>
    <t>Hala vozovna Poruba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</si>
</sst>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K_č_-;\-* #,##0.00\ _K_č_-;_-* &quot;-&quot;??\ _K_č_-;_-@_-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i/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b/>
      <i/>
      <sz val="10"/>
      <name val="Arial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10"/>
      <color indexed="9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71">
    <xf numFmtId="0" fontId="0" fillId="0" borderId="0" xfId="0"/>
    <xf numFmtId="49" fontId="4" fillId="0" borderId="3" xfId="2" applyNumberFormat="1" applyFont="1" applyBorder="1"/>
    <xf numFmtId="0" fontId="3" fillId="0" borderId="3" xfId="2" applyFont="1" applyBorder="1"/>
    <xf numFmtId="0" fontId="5" fillId="0" borderId="0" xfId="2" applyFont="1"/>
    <xf numFmtId="0" fontId="3" fillId="0" borderId="0" xfId="2" applyFont="1"/>
    <xf numFmtId="0" fontId="3" fillId="0" borderId="0" xfId="2" applyFont="1" applyAlignment="1">
      <alignment horizontal="right"/>
    </xf>
    <xf numFmtId="0" fontId="3" fillId="0" borderId="0" xfId="2" applyFont="1" applyAlignment="1"/>
    <xf numFmtId="49" fontId="5" fillId="2" borderId="6" xfId="2" applyNumberFormat="1" applyFont="1" applyFill="1" applyBorder="1"/>
    <xf numFmtId="0" fontId="5" fillId="2" borderId="7" xfId="2" applyFont="1" applyFill="1" applyBorder="1" applyAlignment="1">
      <alignment horizontal="center"/>
    </xf>
    <xf numFmtId="0" fontId="5" fillId="2" borderId="7" xfId="2" applyNumberFormat="1" applyFont="1" applyFill="1" applyBorder="1" applyAlignment="1">
      <alignment horizontal="center"/>
    </xf>
    <xf numFmtId="0" fontId="5" fillId="2" borderId="6" xfId="2" applyFont="1" applyFill="1" applyBorder="1" applyAlignment="1">
      <alignment horizontal="center"/>
    </xf>
    <xf numFmtId="0" fontId="5" fillId="0" borderId="6" xfId="2" applyFont="1" applyBorder="1" applyAlignment="1">
      <alignment horizontal="center"/>
    </xf>
    <xf numFmtId="49" fontId="6" fillId="0" borderId="6" xfId="2" applyNumberFormat="1" applyFont="1" applyBorder="1" applyAlignment="1">
      <alignment horizontal="left"/>
    </xf>
    <xf numFmtId="0" fontId="5" fillId="0" borderId="6" xfId="0" applyFont="1" applyBorder="1" applyAlignment="1">
      <alignment wrapText="1"/>
    </xf>
    <xf numFmtId="2" fontId="5" fillId="0" borderId="6" xfId="2" applyNumberFormat="1" applyFont="1" applyBorder="1" applyAlignment="1">
      <alignment horizontal="right"/>
    </xf>
    <xf numFmtId="0" fontId="5" fillId="0" borderId="6" xfId="2" applyFont="1" applyBorder="1" applyAlignment="1">
      <alignment horizontal="center" vertical="top"/>
    </xf>
    <xf numFmtId="49" fontId="5" fillId="0" borderId="6" xfId="2" applyNumberFormat="1" applyFont="1" applyBorder="1" applyAlignment="1">
      <alignment horizontal="left" vertical="top"/>
    </xf>
    <xf numFmtId="0" fontId="5" fillId="0" borderId="6" xfId="0" applyFont="1" applyBorder="1" applyAlignment="1">
      <alignment vertical="top"/>
    </xf>
    <xf numFmtId="49" fontId="5" fillId="0" borderId="6" xfId="2" applyNumberFormat="1" applyFont="1" applyBorder="1" applyAlignment="1">
      <alignment horizontal="center" shrinkToFit="1"/>
    </xf>
    <xf numFmtId="4" fontId="5" fillId="0" borderId="6" xfId="2" applyNumberFormat="1" applyFont="1" applyBorder="1" applyAlignment="1">
      <alignment horizontal="right"/>
    </xf>
    <xf numFmtId="0" fontId="5" fillId="0" borderId="6" xfId="0" applyFont="1" applyBorder="1"/>
    <xf numFmtId="0" fontId="5" fillId="0" borderId="6" xfId="2" applyFont="1" applyBorder="1" applyAlignment="1">
      <alignment vertical="top" wrapText="1"/>
    </xf>
    <xf numFmtId="0" fontId="5" fillId="0" borderId="6" xfId="2" applyFont="1" applyFill="1" applyBorder="1" applyAlignment="1">
      <alignment horizontal="center"/>
    </xf>
    <xf numFmtId="49" fontId="7" fillId="0" borderId="6" xfId="2" applyNumberFormat="1" applyFont="1" applyFill="1" applyBorder="1" applyAlignment="1">
      <alignment horizontal="left"/>
    </xf>
    <xf numFmtId="4" fontId="5" fillId="0" borderId="6" xfId="2" applyNumberFormat="1" applyFont="1" applyFill="1" applyBorder="1" applyAlignment="1">
      <alignment horizontal="right"/>
    </xf>
    <xf numFmtId="0" fontId="5" fillId="0" borderId="6" xfId="0" applyNumberFormat="1" applyFont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49" fontId="6" fillId="0" borderId="6" xfId="2" applyNumberFormat="1" applyFont="1" applyFill="1" applyBorder="1" applyAlignment="1">
      <alignment horizontal="left"/>
    </xf>
    <xf numFmtId="0" fontId="5" fillId="0" borderId="6" xfId="2" applyFont="1" applyFill="1" applyBorder="1"/>
    <xf numFmtId="2" fontId="5" fillId="0" borderId="6" xfId="2" applyNumberFormat="1" applyFont="1" applyFill="1" applyBorder="1" applyAlignment="1">
      <alignment horizontal="right"/>
    </xf>
    <xf numFmtId="0" fontId="5" fillId="0" borderId="6" xfId="2" applyFont="1" applyFill="1" applyBorder="1" applyAlignment="1">
      <alignment horizontal="center" vertical="top"/>
    </xf>
    <xf numFmtId="49" fontId="5" fillId="0" borderId="6" xfId="2" applyNumberFormat="1" applyFont="1" applyFill="1" applyBorder="1" applyAlignment="1">
      <alignment horizontal="left" vertical="top"/>
    </xf>
    <xf numFmtId="0" fontId="5" fillId="0" borderId="6" xfId="2" applyFont="1" applyFill="1" applyBorder="1" applyAlignment="1">
      <alignment vertical="top" wrapText="1"/>
    </xf>
    <xf numFmtId="0" fontId="3" fillId="2" borderId="6" xfId="2" applyFont="1" applyFill="1" applyBorder="1" applyAlignment="1">
      <alignment horizontal="center"/>
    </xf>
    <xf numFmtId="49" fontId="9" fillId="2" borderId="6" xfId="2" applyNumberFormat="1" applyFont="1" applyFill="1" applyBorder="1" applyAlignment="1">
      <alignment horizontal="left"/>
    </xf>
    <xf numFmtId="0" fontId="9" fillId="2" borderId="6" xfId="2" applyFont="1" applyFill="1" applyBorder="1"/>
    <xf numFmtId="4" fontId="3" fillId="2" borderId="6" xfId="2" applyNumberFormat="1" applyFont="1" applyFill="1" applyBorder="1" applyAlignment="1">
      <alignment horizontal="right"/>
    </xf>
    <xf numFmtId="43" fontId="4" fillId="2" borderId="6" xfId="1" applyFont="1" applyFill="1" applyBorder="1"/>
    <xf numFmtId="0" fontId="2" fillId="0" borderId="0" xfId="2"/>
    <xf numFmtId="0" fontId="11" fillId="0" borderId="0" xfId="2" applyFont="1" applyAlignment="1">
      <alignment horizontal="centerContinuous"/>
    </xf>
    <xf numFmtId="0" fontId="12" fillId="0" borderId="0" xfId="2" applyFont="1" applyAlignment="1">
      <alignment horizontal="centerContinuous"/>
    </xf>
    <xf numFmtId="0" fontId="12" fillId="0" borderId="0" xfId="2" applyFont="1" applyAlignment="1">
      <alignment horizontal="right"/>
    </xf>
    <xf numFmtId="49" fontId="4" fillId="0" borderId="10" xfId="2" applyNumberFormat="1" applyFont="1" applyBorder="1"/>
    <xf numFmtId="0" fontId="3" fillId="0" borderId="10" xfId="2" applyFont="1" applyBorder="1"/>
    <xf numFmtId="0" fontId="5" fillId="0" borderId="11" xfId="2" applyFont="1" applyBorder="1" applyAlignment="1">
      <alignment horizontal="right"/>
    </xf>
    <xf numFmtId="49" fontId="3" fillId="0" borderId="10" xfId="2" applyNumberFormat="1" applyFont="1" applyBorder="1" applyAlignment="1">
      <alignment horizontal="left"/>
    </xf>
    <xf numFmtId="0" fontId="3" fillId="0" borderId="12" xfId="2" applyFont="1" applyBorder="1"/>
    <xf numFmtId="0" fontId="2" fillId="0" borderId="0" xfId="2" applyNumberFormat="1"/>
    <xf numFmtId="0" fontId="13" fillId="0" borderId="0" xfId="2" applyFont="1"/>
    <xf numFmtId="0" fontId="14" fillId="0" borderId="0" xfId="2" applyFont="1"/>
    <xf numFmtId="3" fontId="2" fillId="0" borderId="0" xfId="2" applyNumberFormat="1"/>
    <xf numFmtId="0" fontId="2" fillId="0" borderId="0" xfId="2" applyBorder="1"/>
    <xf numFmtId="0" fontId="15" fillId="0" borderId="0" xfId="2" applyFont="1" applyAlignment="1"/>
    <xf numFmtId="0" fontId="2" fillId="0" borderId="0" xfId="2" applyAlignment="1">
      <alignment horizontal="right"/>
    </xf>
    <xf numFmtId="0" fontId="16" fillId="0" borderId="0" xfId="2" applyFont="1" applyBorder="1"/>
    <xf numFmtId="3" fontId="16" fillId="0" borderId="0" xfId="2" applyNumberFormat="1" applyFont="1" applyBorder="1" applyAlignment="1">
      <alignment horizontal="right"/>
    </xf>
    <xf numFmtId="4" fontId="16" fillId="0" borderId="0" xfId="2" applyNumberFormat="1" applyFont="1" applyBorder="1"/>
    <xf numFmtId="0" fontId="15" fillId="0" borderId="0" xfId="2" applyFont="1" applyBorder="1" applyAlignment="1"/>
    <xf numFmtId="0" fontId="2" fillId="0" borderId="0" xfId="2" applyBorder="1" applyAlignment="1">
      <alignment horizontal="right"/>
    </xf>
    <xf numFmtId="2" fontId="5" fillId="0" borderId="6" xfId="1" applyNumberFormat="1" applyFont="1" applyBorder="1" applyAlignment="1">
      <alignment horizontal="right"/>
    </xf>
    <xf numFmtId="2" fontId="5" fillId="0" borderId="6" xfId="1" applyNumberFormat="1" applyFont="1" applyBorder="1"/>
    <xf numFmtId="2" fontId="5" fillId="0" borderId="6" xfId="1" applyNumberFormat="1" applyFont="1" applyFill="1" applyBorder="1" applyAlignment="1">
      <alignment horizontal="right"/>
    </xf>
    <xf numFmtId="2" fontId="5" fillId="0" borderId="6" xfId="1" applyNumberFormat="1" applyFont="1" applyFill="1" applyBorder="1"/>
    <xf numFmtId="0" fontId="10" fillId="0" borderId="0" xfId="2" applyFont="1" applyAlignment="1">
      <alignment horizontal="center"/>
    </xf>
    <xf numFmtId="0" fontId="3" fillId="0" borderId="8" xfId="2" applyFont="1" applyBorder="1" applyAlignment="1">
      <alignment horizontal="center"/>
    </xf>
    <xf numFmtId="0" fontId="3" fillId="0" borderId="9" xfId="2" applyFont="1" applyBorder="1" applyAlignment="1">
      <alignment horizontal="center"/>
    </xf>
    <xf numFmtId="49" fontId="3" fillId="0" borderId="1" xfId="2" applyNumberFormat="1" applyFont="1" applyBorder="1" applyAlignment="1">
      <alignment horizontal="center"/>
    </xf>
    <xf numFmtId="0" fontId="3" fillId="0" borderId="2" xfId="2" applyFont="1" applyBorder="1" applyAlignment="1">
      <alignment horizontal="center"/>
    </xf>
    <xf numFmtId="0" fontId="3" fillId="0" borderId="4" xfId="2" applyFont="1" applyBorder="1" applyAlignment="1">
      <alignment horizontal="center" shrinkToFit="1"/>
    </xf>
    <xf numFmtId="0" fontId="3" fillId="0" borderId="3" xfId="2" applyFont="1" applyBorder="1" applyAlignment="1">
      <alignment horizontal="center" shrinkToFit="1"/>
    </xf>
    <xf numFmtId="0" fontId="3" fillId="0" borderId="5" xfId="2" applyFont="1" applyBorder="1" applyAlignment="1">
      <alignment horizontal="center" shrinkToFit="1"/>
    </xf>
  </cellXfs>
  <cellStyles count="3">
    <cellStyle name="Čárka" xfId="1" builtinId="3"/>
    <cellStyle name="Normální" xfId="0" builtinId="0"/>
    <cellStyle name="normální_POL.XLS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Z95"/>
  <sheetViews>
    <sheetView showGridLines="0" tabSelected="1" workbookViewId="0">
      <selection sqref="A1:G1"/>
    </sheetView>
  </sheetViews>
  <sheetFormatPr defaultRowHeight="12.75" x14ac:dyDescent="0.2"/>
  <cols>
    <col min="1" max="1" width="4.42578125" style="38" customWidth="1"/>
    <col min="2" max="2" width="11.5703125" style="38" customWidth="1"/>
    <col min="3" max="3" width="40.42578125" style="38" customWidth="1"/>
    <col min="4" max="4" width="5.5703125" style="38" customWidth="1"/>
    <col min="5" max="5" width="8.5703125" style="53" customWidth="1"/>
    <col min="6" max="7" width="13.85546875" style="38" customWidth="1"/>
    <col min="8" max="11" width="9.140625" style="38"/>
    <col min="12" max="12" width="75.42578125" style="38" customWidth="1"/>
    <col min="13" max="13" width="45.28515625" style="38" customWidth="1"/>
    <col min="14" max="16384" width="9.140625" style="38"/>
  </cols>
  <sheetData>
    <row r="1" spans="1:104" ht="15.75" x14ac:dyDescent="0.25">
      <c r="A1" s="63" t="s">
        <v>30</v>
      </c>
      <c r="B1" s="63"/>
      <c r="C1" s="63"/>
      <c r="D1" s="63"/>
      <c r="E1" s="63"/>
      <c r="F1" s="63"/>
      <c r="G1" s="63"/>
    </row>
    <row r="2" spans="1:104" ht="14.25" customHeight="1" thickBot="1" x14ac:dyDescent="0.25">
      <c r="A2" s="4"/>
      <c r="B2" s="39"/>
      <c r="C2" s="40"/>
      <c r="D2" s="40"/>
      <c r="E2" s="41"/>
      <c r="F2" s="40"/>
      <c r="G2" s="40"/>
    </row>
    <row r="3" spans="1:104" ht="13.5" thickTop="1" x14ac:dyDescent="0.2">
      <c r="A3" s="64" t="s">
        <v>31</v>
      </c>
      <c r="B3" s="65"/>
      <c r="C3" s="42" t="s">
        <v>33</v>
      </c>
      <c r="D3" s="43"/>
      <c r="E3" s="44" t="s">
        <v>32</v>
      </c>
      <c r="F3" s="45"/>
      <c r="G3" s="46"/>
    </row>
    <row r="4" spans="1:104" ht="13.5" thickBot="1" x14ac:dyDescent="0.25">
      <c r="A4" s="66" t="s">
        <v>0</v>
      </c>
      <c r="B4" s="67"/>
      <c r="C4" s="1" t="s">
        <v>1</v>
      </c>
      <c r="D4" s="2"/>
      <c r="E4" s="68" t="s">
        <v>2</v>
      </c>
      <c r="F4" s="69"/>
      <c r="G4" s="70"/>
    </row>
    <row r="5" spans="1:104" ht="13.5" thickTop="1" x14ac:dyDescent="0.2">
      <c r="A5" s="3"/>
      <c r="B5" s="4"/>
      <c r="C5" s="4"/>
      <c r="D5" s="4"/>
      <c r="E5" s="5"/>
      <c r="F5" s="4"/>
      <c r="G5" s="6"/>
    </row>
    <row r="6" spans="1:104" x14ac:dyDescent="0.2">
      <c r="A6" s="7" t="s">
        <v>3</v>
      </c>
      <c r="B6" s="8" t="s">
        <v>4</v>
      </c>
      <c r="C6" s="8" t="s">
        <v>5</v>
      </c>
      <c r="D6" s="8" t="s">
        <v>6</v>
      </c>
      <c r="E6" s="9" t="s">
        <v>7</v>
      </c>
      <c r="F6" s="8" t="s">
        <v>8</v>
      </c>
      <c r="G6" s="10" t="s">
        <v>9</v>
      </c>
    </row>
    <row r="7" spans="1:104" ht="24" x14ac:dyDescent="0.2">
      <c r="A7" s="11">
        <v>1</v>
      </c>
      <c r="B7" s="12"/>
      <c r="C7" s="13" t="s">
        <v>10</v>
      </c>
      <c r="D7" s="11" t="s">
        <v>11</v>
      </c>
      <c r="E7" s="14">
        <v>1</v>
      </c>
      <c r="F7" s="59">
        <v>0</v>
      </c>
      <c r="G7" s="60">
        <f t="shared" ref="G7:G21" si="0">E7*F7</f>
        <v>0</v>
      </c>
      <c r="H7" s="47"/>
      <c r="I7" s="47"/>
      <c r="O7" s="48">
        <v>1</v>
      </c>
    </row>
    <row r="8" spans="1:104" x14ac:dyDescent="0.2">
      <c r="A8" s="15">
        <v>2</v>
      </c>
      <c r="B8" s="16"/>
      <c r="C8" s="17" t="s">
        <v>12</v>
      </c>
      <c r="D8" s="18" t="s">
        <v>11</v>
      </c>
      <c r="E8" s="19">
        <v>1</v>
      </c>
      <c r="F8" s="59">
        <v>0</v>
      </c>
      <c r="G8" s="60">
        <f t="shared" si="0"/>
        <v>0</v>
      </c>
      <c r="O8" s="48">
        <v>2</v>
      </c>
      <c r="AA8" s="38">
        <v>1</v>
      </c>
      <c r="AB8" s="38">
        <v>1</v>
      </c>
      <c r="AC8" s="38">
        <v>1</v>
      </c>
      <c r="AZ8" s="38">
        <v>1</v>
      </c>
      <c r="BA8" s="38">
        <f t="shared" ref="BA8:BA13" si="1">IF(AZ8=1,G8,0)</f>
        <v>0</v>
      </c>
      <c r="BB8" s="38">
        <f t="shared" ref="BB8:BB13" si="2">IF(AZ8=2,G8,0)</f>
        <v>0</v>
      </c>
      <c r="BC8" s="38">
        <f t="shared" ref="BC8:BC13" si="3">IF(AZ8=3,G8,0)</f>
        <v>0</v>
      </c>
      <c r="BD8" s="38">
        <f t="shared" ref="BD8:BD13" si="4">IF(AZ8=4,G8,0)</f>
        <v>0</v>
      </c>
      <c r="BE8" s="38">
        <f t="shared" ref="BE8:BE13" si="5">IF(AZ8=5,G8,0)</f>
        <v>0</v>
      </c>
      <c r="CA8" s="49">
        <v>1</v>
      </c>
      <c r="CB8" s="49">
        <v>1</v>
      </c>
      <c r="CZ8" s="38">
        <v>8.0000000000000002E-3</v>
      </c>
    </row>
    <row r="9" spans="1:104" x14ac:dyDescent="0.2">
      <c r="A9" s="15">
        <v>3</v>
      </c>
      <c r="B9" s="16"/>
      <c r="C9" s="20" t="s">
        <v>13</v>
      </c>
      <c r="D9" s="18" t="s">
        <v>14</v>
      </c>
      <c r="E9" s="19">
        <v>0.21</v>
      </c>
      <c r="F9" s="59">
        <v>0</v>
      </c>
      <c r="G9" s="60">
        <f t="shared" si="0"/>
        <v>0</v>
      </c>
      <c r="O9" s="48">
        <v>2</v>
      </c>
      <c r="AA9" s="38">
        <v>1</v>
      </c>
      <c r="AB9" s="38">
        <v>1</v>
      </c>
      <c r="AC9" s="38">
        <v>1</v>
      </c>
      <c r="AZ9" s="38">
        <v>1</v>
      </c>
      <c r="BA9" s="38">
        <f t="shared" si="1"/>
        <v>0</v>
      </c>
      <c r="BB9" s="38">
        <f t="shared" si="2"/>
        <v>0</v>
      </c>
      <c r="BC9" s="38">
        <f t="shared" si="3"/>
        <v>0</v>
      </c>
      <c r="BD9" s="38">
        <f t="shared" si="4"/>
        <v>0</v>
      </c>
      <c r="BE9" s="38">
        <f t="shared" si="5"/>
        <v>0</v>
      </c>
      <c r="CA9" s="49">
        <v>1</v>
      </c>
      <c r="CB9" s="49">
        <v>1</v>
      </c>
      <c r="CZ9" s="38">
        <v>3.5000000000000001E-3</v>
      </c>
    </row>
    <row r="10" spans="1:104" ht="24" x14ac:dyDescent="0.2">
      <c r="A10" s="15">
        <v>4</v>
      </c>
      <c r="B10" s="16"/>
      <c r="C10" s="13" t="s">
        <v>15</v>
      </c>
      <c r="D10" s="18" t="s">
        <v>14</v>
      </c>
      <c r="E10" s="19">
        <v>5</v>
      </c>
      <c r="F10" s="59">
        <v>0</v>
      </c>
      <c r="G10" s="60">
        <f t="shared" si="0"/>
        <v>0</v>
      </c>
      <c r="O10" s="48">
        <v>2</v>
      </c>
      <c r="AA10" s="38">
        <v>1</v>
      </c>
      <c r="AB10" s="38">
        <v>1</v>
      </c>
      <c r="AC10" s="38">
        <v>1</v>
      </c>
      <c r="AZ10" s="38">
        <v>1</v>
      </c>
      <c r="BA10" s="38">
        <f t="shared" si="1"/>
        <v>0</v>
      </c>
      <c r="BB10" s="38">
        <f t="shared" si="2"/>
        <v>0</v>
      </c>
      <c r="BC10" s="38">
        <f t="shared" si="3"/>
        <v>0</v>
      </c>
      <c r="BD10" s="38">
        <f t="shared" si="4"/>
        <v>0</v>
      </c>
      <c r="BE10" s="38">
        <f t="shared" si="5"/>
        <v>0</v>
      </c>
      <c r="CA10" s="49">
        <v>1</v>
      </c>
      <c r="CB10" s="49">
        <v>1</v>
      </c>
      <c r="CZ10" s="38">
        <v>6.4000000000000005E-4</v>
      </c>
    </row>
    <row r="11" spans="1:104" ht="36" x14ac:dyDescent="0.2">
      <c r="A11" s="15">
        <v>5</v>
      </c>
      <c r="B11" s="16"/>
      <c r="C11" s="13" t="s">
        <v>16</v>
      </c>
      <c r="D11" s="18" t="s">
        <v>14</v>
      </c>
      <c r="E11" s="19">
        <v>1.32</v>
      </c>
      <c r="F11" s="59">
        <v>0</v>
      </c>
      <c r="G11" s="60">
        <f t="shared" si="0"/>
        <v>0</v>
      </c>
      <c r="O11" s="48">
        <v>2</v>
      </c>
      <c r="AA11" s="38">
        <v>1</v>
      </c>
      <c r="AB11" s="38">
        <v>1</v>
      </c>
      <c r="AC11" s="38">
        <v>1</v>
      </c>
      <c r="AZ11" s="38">
        <v>1</v>
      </c>
      <c r="BA11" s="38">
        <f t="shared" si="1"/>
        <v>0</v>
      </c>
      <c r="BB11" s="38">
        <f t="shared" si="2"/>
        <v>0</v>
      </c>
      <c r="BC11" s="38">
        <f t="shared" si="3"/>
        <v>0</v>
      </c>
      <c r="BD11" s="38">
        <f t="shared" si="4"/>
        <v>0</v>
      </c>
      <c r="BE11" s="38">
        <f t="shared" si="5"/>
        <v>0</v>
      </c>
      <c r="CA11" s="49">
        <v>1</v>
      </c>
      <c r="CB11" s="49">
        <v>1</v>
      </c>
      <c r="CZ11" s="38">
        <v>1.2930000000000001E-2</v>
      </c>
    </row>
    <row r="12" spans="1:104" ht="24" x14ac:dyDescent="0.2">
      <c r="A12" s="15">
        <v>6</v>
      </c>
      <c r="B12" s="16"/>
      <c r="C12" s="21" t="s">
        <v>17</v>
      </c>
      <c r="D12" s="18" t="s">
        <v>18</v>
      </c>
      <c r="E12" s="19">
        <v>43</v>
      </c>
      <c r="F12" s="59">
        <v>0</v>
      </c>
      <c r="G12" s="60">
        <f t="shared" si="0"/>
        <v>0</v>
      </c>
      <c r="O12" s="48">
        <v>2</v>
      </c>
      <c r="AA12" s="38">
        <v>1</v>
      </c>
      <c r="AB12" s="38">
        <v>1</v>
      </c>
      <c r="AC12" s="38">
        <v>1</v>
      </c>
      <c r="AZ12" s="38">
        <v>1</v>
      </c>
      <c r="BA12" s="38">
        <f t="shared" si="1"/>
        <v>0</v>
      </c>
      <c r="BB12" s="38">
        <f t="shared" si="2"/>
        <v>0</v>
      </c>
      <c r="BC12" s="38">
        <f t="shared" si="3"/>
        <v>0</v>
      </c>
      <c r="BD12" s="38">
        <f t="shared" si="4"/>
        <v>0</v>
      </c>
      <c r="BE12" s="38">
        <f t="shared" si="5"/>
        <v>0</v>
      </c>
      <c r="CA12" s="49">
        <v>1</v>
      </c>
      <c r="CB12" s="49">
        <v>1</v>
      </c>
      <c r="CZ12" s="38">
        <v>2.001E-2</v>
      </c>
    </row>
    <row r="13" spans="1:104" ht="24" x14ac:dyDescent="0.2">
      <c r="A13" s="15">
        <v>7</v>
      </c>
      <c r="B13" s="16"/>
      <c r="C13" s="21" t="s">
        <v>19</v>
      </c>
      <c r="D13" s="18" t="s">
        <v>18</v>
      </c>
      <c r="E13" s="19">
        <v>43</v>
      </c>
      <c r="F13" s="59">
        <v>0</v>
      </c>
      <c r="G13" s="60">
        <f t="shared" si="0"/>
        <v>0</v>
      </c>
      <c r="O13" s="48">
        <v>2</v>
      </c>
      <c r="AA13" s="38">
        <v>1</v>
      </c>
      <c r="AB13" s="38">
        <v>1</v>
      </c>
      <c r="AC13" s="38">
        <v>1</v>
      </c>
      <c r="AZ13" s="38">
        <v>1</v>
      </c>
      <c r="BA13" s="38">
        <f t="shared" si="1"/>
        <v>0</v>
      </c>
      <c r="BB13" s="38">
        <f t="shared" si="2"/>
        <v>0</v>
      </c>
      <c r="BC13" s="38">
        <f t="shared" si="3"/>
        <v>0</v>
      </c>
      <c r="BD13" s="38">
        <f t="shared" si="4"/>
        <v>0</v>
      </c>
      <c r="BE13" s="38">
        <f t="shared" si="5"/>
        <v>0</v>
      </c>
      <c r="CA13" s="49">
        <v>1</v>
      </c>
      <c r="CB13" s="49">
        <v>1</v>
      </c>
      <c r="CZ13" s="38">
        <v>0</v>
      </c>
    </row>
    <row r="14" spans="1:104" x14ac:dyDescent="0.2">
      <c r="A14" s="22">
        <v>8</v>
      </c>
      <c r="B14" s="23"/>
      <c r="C14" s="20" t="s">
        <v>20</v>
      </c>
      <c r="D14" s="18" t="s">
        <v>18</v>
      </c>
      <c r="E14" s="24">
        <v>48</v>
      </c>
      <c r="F14" s="61">
        <v>0</v>
      </c>
      <c r="G14" s="62">
        <f t="shared" si="0"/>
        <v>0</v>
      </c>
      <c r="O14" s="48">
        <v>4</v>
      </c>
      <c r="BA14" s="50">
        <f>SUM(BA7:BA13)</f>
        <v>0</v>
      </c>
      <c r="BB14" s="50">
        <f>SUM(BB7:BB13)</f>
        <v>0</v>
      </c>
      <c r="BC14" s="50">
        <f>SUM(BC7:BC13)</f>
        <v>0</v>
      </c>
      <c r="BD14" s="50">
        <f>SUM(BD7:BD13)</f>
        <v>0</v>
      </c>
      <c r="BE14" s="50">
        <f>SUM(BE7:BE13)</f>
        <v>0</v>
      </c>
    </row>
    <row r="15" spans="1:104" ht="25.5" customHeight="1" x14ac:dyDescent="0.2">
      <c r="A15" s="11">
        <v>9</v>
      </c>
      <c r="B15" s="12"/>
      <c r="C15" s="25" t="s">
        <v>21</v>
      </c>
      <c r="D15" s="11" t="s">
        <v>11</v>
      </c>
      <c r="E15" s="14">
        <v>1</v>
      </c>
      <c r="F15" s="59">
        <v>0</v>
      </c>
      <c r="G15" s="60">
        <f t="shared" si="0"/>
        <v>0</v>
      </c>
      <c r="H15" s="47"/>
      <c r="I15" s="47"/>
      <c r="O15" s="48">
        <v>1</v>
      </c>
    </row>
    <row r="16" spans="1:104" ht="24" x14ac:dyDescent="0.2">
      <c r="A16" s="15">
        <v>10</v>
      </c>
      <c r="B16" s="16"/>
      <c r="C16" s="26" t="s">
        <v>22</v>
      </c>
      <c r="D16" s="18" t="s">
        <v>11</v>
      </c>
      <c r="E16" s="19">
        <v>1</v>
      </c>
      <c r="F16" s="59">
        <v>0</v>
      </c>
      <c r="G16" s="60">
        <f t="shared" si="0"/>
        <v>0</v>
      </c>
      <c r="O16" s="48">
        <v>2</v>
      </c>
      <c r="AA16" s="38">
        <v>1</v>
      </c>
      <c r="AB16" s="38">
        <v>1</v>
      </c>
      <c r="AC16" s="38">
        <v>1</v>
      </c>
      <c r="AZ16" s="38">
        <v>1</v>
      </c>
      <c r="BA16" s="38">
        <f>IF(AZ16=1,G16,0)</f>
        <v>0</v>
      </c>
      <c r="BB16" s="38">
        <f>IF(AZ16=2,G16,0)</f>
        <v>0</v>
      </c>
      <c r="BC16" s="38">
        <f>IF(AZ16=3,G16,0)</f>
        <v>0</v>
      </c>
      <c r="BD16" s="38">
        <f>IF(AZ16=4,G16,0)</f>
        <v>0</v>
      </c>
      <c r="BE16" s="38">
        <f>IF(AZ16=5,G16,0)</f>
        <v>0</v>
      </c>
      <c r="CA16" s="49">
        <v>1</v>
      </c>
      <c r="CB16" s="49">
        <v>1</v>
      </c>
      <c r="CZ16" s="38">
        <v>2.1899999999999999E-2</v>
      </c>
    </row>
    <row r="17" spans="1:104" ht="13.5" x14ac:dyDescent="0.2">
      <c r="A17" s="22">
        <v>11</v>
      </c>
      <c r="B17" s="23"/>
      <c r="C17" s="17" t="s">
        <v>23</v>
      </c>
      <c r="D17" s="18" t="s">
        <v>18</v>
      </c>
      <c r="E17" s="24">
        <v>23</v>
      </c>
      <c r="F17" s="61">
        <v>0</v>
      </c>
      <c r="G17" s="62">
        <f t="shared" si="0"/>
        <v>0</v>
      </c>
      <c r="O17" s="48">
        <v>4</v>
      </c>
      <c r="BA17" s="50">
        <f>SUM(BA15:BA16)</f>
        <v>0</v>
      </c>
      <c r="BB17" s="50">
        <f>SUM(BB15:BB16)</f>
        <v>0</v>
      </c>
      <c r="BC17" s="50">
        <f>SUM(BC15:BC16)</f>
        <v>0</v>
      </c>
      <c r="BD17" s="50">
        <f>SUM(BD15:BD16)</f>
        <v>0</v>
      </c>
      <c r="BE17" s="50">
        <f>SUM(BE15:BE16)</f>
        <v>0</v>
      </c>
    </row>
    <row r="18" spans="1:104" x14ac:dyDescent="0.2">
      <c r="A18" s="22">
        <v>12</v>
      </c>
      <c r="B18" s="27"/>
      <c r="C18" s="28" t="s">
        <v>24</v>
      </c>
      <c r="D18" s="18" t="s">
        <v>18</v>
      </c>
      <c r="E18" s="29">
        <v>42</v>
      </c>
      <c r="F18" s="61">
        <v>0</v>
      </c>
      <c r="G18" s="62">
        <f t="shared" si="0"/>
        <v>0</v>
      </c>
      <c r="H18" s="47"/>
      <c r="I18" s="47"/>
      <c r="O18" s="48">
        <v>1</v>
      </c>
    </row>
    <row r="19" spans="1:104" x14ac:dyDescent="0.2">
      <c r="A19" s="30">
        <v>13</v>
      </c>
      <c r="B19" s="31"/>
      <c r="C19" s="32" t="s">
        <v>25</v>
      </c>
      <c r="D19" s="18" t="s">
        <v>18</v>
      </c>
      <c r="E19" s="24">
        <v>140</v>
      </c>
      <c r="F19" s="61">
        <v>0</v>
      </c>
      <c r="G19" s="62">
        <f t="shared" si="0"/>
        <v>0</v>
      </c>
      <c r="O19" s="48">
        <v>2</v>
      </c>
      <c r="AA19" s="38">
        <v>7</v>
      </c>
      <c r="AB19" s="38">
        <v>1</v>
      </c>
      <c r="AC19" s="38">
        <v>2</v>
      </c>
      <c r="AZ19" s="38">
        <v>1</v>
      </c>
      <c r="BA19" s="38">
        <f>IF(AZ19=1,G19,0)</f>
        <v>0</v>
      </c>
      <c r="BB19" s="38">
        <f>IF(AZ19=2,G19,0)</f>
        <v>0</v>
      </c>
      <c r="BC19" s="38">
        <f>IF(AZ19=3,G19,0)</f>
        <v>0</v>
      </c>
      <c r="BD19" s="38">
        <f>IF(AZ19=4,G19,0)</f>
        <v>0</v>
      </c>
      <c r="BE19" s="38">
        <f>IF(AZ19=5,G19,0)</f>
        <v>0</v>
      </c>
      <c r="CA19" s="49">
        <v>7</v>
      </c>
      <c r="CB19" s="49">
        <v>1</v>
      </c>
      <c r="CZ19" s="38">
        <v>0</v>
      </c>
    </row>
    <row r="20" spans="1:104" ht="25.5" x14ac:dyDescent="0.2">
      <c r="A20" s="22">
        <v>14</v>
      </c>
      <c r="B20" s="23"/>
      <c r="C20" s="13" t="s">
        <v>26</v>
      </c>
      <c r="D20" s="18" t="s">
        <v>18</v>
      </c>
      <c r="E20" s="24">
        <v>140</v>
      </c>
      <c r="F20" s="61">
        <v>0</v>
      </c>
      <c r="G20" s="62">
        <f t="shared" si="0"/>
        <v>0</v>
      </c>
      <c r="O20" s="48">
        <v>4</v>
      </c>
      <c r="BA20" s="50">
        <f>SUM(BA18:BA19)</f>
        <v>0</v>
      </c>
      <c r="BB20" s="50">
        <f>SUM(BB18:BB19)</f>
        <v>0</v>
      </c>
      <c r="BC20" s="50">
        <f>SUM(BC18:BC19)</f>
        <v>0</v>
      </c>
      <c r="BD20" s="50">
        <f>SUM(BD18:BD19)</f>
        <v>0</v>
      </c>
      <c r="BE20" s="50">
        <f>SUM(BE18:BE19)</f>
        <v>0</v>
      </c>
    </row>
    <row r="21" spans="1:104" x14ac:dyDescent="0.2">
      <c r="A21" s="22">
        <v>15</v>
      </c>
      <c r="B21" s="27"/>
      <c r="C21" s="28" t="s">
        <v>27</v>
      </c>
      <c r="D21" s="22" t="s">
        <v>28</v>
      </c>
      <c r="E21" s="29">
        <v>6</v>
      </c>
      <c r="F21" s="61">
        <v>0</v>
      </c>
      <c r="G21" s="62">
        <f t="shared" si="0"/>
        <v>0</v>
      </c>
      <c r="H21" s="47"/>
      <c r="I21" s="47"/>
      <c r="O21" s="48">
        <v>1</v>
      </c>
    </row>
    <row r="22" spans="1:104" ht="21.75" customHeight="1" x14ac:dyDescent="0.2">
      <c r="A22" s="33"/>
      <c r="B22" s="34" t="s">
        <v>29</v>
      </c>
      <c r="C22" s="35"/>
      <c r="D22" s="33"/>
      <c r="E22" s="36"/>
      <c r="F22" s="36"/>
      <c r="G22" s="37">
        <f>SUM(G7:G21)</f>
        <v>0</v>
      </c>
      <c r="O22" s="48">
        <v>4</v>
      </c>
      <c r="BA22" s="50">
        <f>SUM(BA21:BA21)</f>
        <v>0</v>
      </c>
      <c r="BB22" s="50">
        <f>SUM(BB21:BB21)</f>
        <v>0</v>
      </c>
      <c r="BC22" s="50">
        <f>SUM(BC21:BC21)</f>
        <v>0</v>
      </c>
      <c r="BD22" s="50">
        <f>SUM(BD21:BD21)</f>
        <v>0</v>
      </c>
      <c r="BE22" s="50">
        <f>SUM(BE21:BE21)</f>
        <v>0</v>
      </c>
    </row>
    <row r="23" spans="1:104" x14ac:dyDescent="0.2">
      <c r="E23" s="38"/>
    </row>
    <row r="24" spans="1:104" x14ac:dyDescent="0.2">
      <c r="E24" s="38"/>
    </row>
    <row r="25" spans="1:104" x14ac:dyDescent="0.2">
      <c r="E25" s="38"/>
    </row>
    <row r="26" spans="1:104" x14ac:dyDescent="0.2">
      <c r="E26" s="38"/>
    </row>
    <row r="27" spans="1:104" x14ac:dyDescent="0.2">
      <c r="E27" s="38"/>
    </row>
    <row r="28" spans="1:104" x14ac:dyDescent="0.2">
      <c r="E28" s="38"/>
    </row>
    <row r="29" spans="1:104" x14ac:dyDescent="0.2">
      <c r="E29" s="38"/>
    </row>
    <row r="30" spans="1:104" x14ac:dyDescent="0.2">
      <c r="E30" s="38"/>
    </row>
    <row r="31" spans="1:104" x14ac:dyDescent="0.2">
      <c r="E31" s="38"/>
    </row>
    <row r="32" spans="1:104" x14ac:dyDescent="0.2">
      <c r="E32" s="38"/>
    </row>
    <row r="33" spans="1:7" x14ac:dyDescent="0.2">
      <c r="E33" s="38"/>
    </row>
    <row r="34" spans="1:7" x14ac:dyDescent="0.2">
      <c r="E34" s="38"/>
    </row>
    <row r="35" spans="1:7" x14ac:dyDescent="0.2">
      <c r="E35" s="38"/>
    </row>
    <row r="36" spans="1:7" x14ac:dyDescent="0.2">
      <c r="E36" s="38"/>
    </row>
    <row r="37" spans="1:7" x14ac:dyDescent="0.2">
      <c r="E37" s="38"/>
    </row>
    <row r="38" spans="1:7" x14ac:dyDescent="0.2">
      <c r="E38" s="38"/>
    </row>
    <row r="39" spans="1:7" x14ac:dyDescent="0.2">
      <c r="E39" s="38"/>
    </row>
    <row r="40" spans="1:7" x14ac:dyDescent="0.2">
      <c r="E40" s="38"/>
    </row>
    <row r="41" spans="1:7" x14ac:dyDescent="0.2">
      <c r="E41" s="38"/>
    </row>
    <row r="42" spans="1:7" x14ac:dyDescent="0.2">
      <c r="E42" s="38"/>
    </row>
    <row r="43" spans="1:7" x14ac:dyDescent="0.2">
      <c r="E43" s="38"/>
    </row>
    <row r="44" spans="1:7" x14ac:dyDescent="0.2">
      <c r="E44" s="38"/>
    </row>
    <row r="45" spans="1:7" x14ac:dyDescent="0.2">
      <c r="E45" s="38"/>
    </row>
    <row r="46" spans="1:7" x14ac:dyDescent="0.2">
      <c r="A46" s="51"/>
      <c r="B46" s="51"/>
      <c r="C46" s="51"/>
      <c r="D46" s="51"/>
      <c r="E46" s="51"/>
      <c r="F46" s="51"/>
      <c r="G46" s="51"/>
    </row>
    <row r="47" spans="1:7" x14ac:dyDescent="0.2">
      <c r="A47" s="51"/>
      <c r="B47" s="51"/>
      <c r="C47" s="51"/>
      <c r="D47" s="51"/>
      <c r="E47" s="51"/>
      <c r="F47" s="51"/>
      <c r="G47" s="51"/>
    </row>
    <row r="48" spans="1:7" x14ac:dyDescent="0.2">
      <c r="A48" s="51"/>
      <c r="B48" s="51"/>
      <c r="C48" s="51"/>
      <c r="D48" s="51"/>
      <c r="E48" s="51"/>
      <c r="F48" s="51"/>
      <c r="G48" s="51"/>
    </row>
    <row r="49" spans="1:7" x14ac:dyDescent="0.2">
      <c r="A49" s="51"/>
      <c r="B49" s="51"/>
      <c r="C49" s="51"/>
      <c r="D49" s="51"/>
      <c r="E49" s="51"/>
      <c r="F49" s="51"/>
      <c r="G49" s="51"/>
    </row>
    <row r="50" spans="1:7" x14ac:dyDescent="0.2">
      <c r="E50" s="38"/>
    </row>
    <row r="51" spans="1:7" x14ac:dyDescent="0.2">
      <c r="E51" s="38"/>
    </row>
    <row r="52" spans="1:7" x14ac:dyDescent="0.2">
      <c r="E52" s="38"/>
    </row>
    <row r="53" spans="1:7" x14ac:dyDescent="0.2">
      <c r="E53" s="38"/>
    </row>
    <row r="54" spans="1:7" x14ac:dyDescent="0.2">
      <c r="E54" s="38"/>
    </row>
    <row r="55" spans="1:7" x14ac:dyDescent="0.2">
      <c r="E55" s="38"/>
    </row>
    <row r="56" spans="1:7" x14ac:dyDescent="0.2">
      <c r="E56" s="38"/>
    </row>
    <row r="57" spans="1:7" x14ac:dyDescent="0.2">
      <c r="E57" s="38"/>
    </row>
    <row r="58" spans="1:7" x14ac:dyDescent="0.2">
      <c r="E58" s="38"/>
    </row>
    <row r="59" spans="1:7" x14ac:dyDescent="0.2">
      <c r="E59" s="38"/>
    </row>
    <row r="60" spans="1:7" x14ac:dyDescent="0.2">
      <c r="E60" s="38"/>
    </row>
    <row r="61" spans="1:7" x14ac:dyDescent="0.2">
      <c r="E61" s="38"/>
    </row>
    <row r="62" spans="1:7" x14ac:dyDescent="0.2">
      <c r="E62" s="38"/>
    </row>
    <row r="63" spans="1:7" x14ac:dyDescent="0.2">
      <c r="E63" s="38"/>
    </row>
    <row r="64" spans="1:7" x14ac:dyDescent="0.2">
      <c r="E64" s="38"/>
    </row>
    <row r="65" spans="5:5" x14ac:dyDescent="0.2">
      <c r="E65" s="38"/>
    </row>
    <row r="66" spans="5:5" x14ac:dyDescent="0.2">
      <c r="E66" s="38"/>
    </row>
    <row r="67" spans="5:5" x14ac:dyDescent="0.2">
      <c r="E67" s="38"/>
    </row>
    <row r="68" spans="5:5" x14ac:dyDescent="0.2">
      <c r="E68" s="38"/>
    </row>
    <row r="69" spans="5:5" x14ac:dyDescent="0.2">
      <c r="E69" s="38"/>
    </row>
    <row r="70" spans="5:5" x14ac:dyDescent="0.2">
      <c r="E70" s="38"/>
    </row>
    <row r="71" spans="5:5" x14ac:dyDescent="0.2">
      <c r="E71" s="38"/>
    </row>
    <row r="72" spans="5:5" x14ac:dyDescent="0.2">
      <c r="E72" s="38"/>
    </row>
    <row r="73" spans="5:5" x14ac:dyDescent="0.2">
      <c r="E73" s="38"/>
    </row>
    <row r="74" spans="5:5" x14ac:dyDescent="0.2">
      <c r="E74" s="38"/>
    </row>
    <row r="75" spans="5:5" x14ac:dyDescent="0.2">
      <c r="E75" s="38"/>
    </row>
    <row r="76" spans="5:5" x14ac:dyDescent="0.2">
      <c r="E76" s="38"/>
    </row>
    <row r="77" spans="5:5" x14ac:dyDescent="0.2">
      <c r="E77" s="38"/>
    </row>
    <row r="78" spans="5:5" x14ac:dyDescent="0.2">
      <c r="E78" s="38"/>
    </row>
    <row r="79" spans="5:5" x14ac:dyDescent="0.2">
      <c r="E79" s="38"/>
    </row>
    <row r="80" spans="5:5" x14ac:dyDescent="0.2">
      <c r="E80" s="38"/>
    </row>
    <row r="81" spans="1:7" x14ac:dyDescent="0.2">
      <c r="A81" s="52"/>
      <c r="B81" s="52"/>
    </row>
    <row r="82" spans="1:7" x14ac:dyDescent="0.2">
      <c r="A82" s="51"/>
      <c r="B82" s="51"/>
      <c r="C82" s="54"/>
      <c r="D82" s="54"/>
      <c r="E82" s="55"/>
      <c r="F82" s="54"/>
      <c r="G82" s="56"/>
    </row>
    <row r="83" spans="1:7" x14ac:dyDescent="0.2">
      <c r="A83" s="57"/>
      <c r="B83" s="57"/>
      <c r="C83" s="51"/>
      <c r="D83" s="51"/>
      <c r="E83" s="58"/>
      <c r="F83" s="51"/>
      <c r="G83" s="51"/>
    </row>
    <row r="84" spans="1:7" x14ac:dyDescent="0.2">
      <c r="A84" s="51"/>
      <c r="B84" s="51"/>
      <c r="C84" s="51"/>
      <c r="D84" s="51"/>
      <c r="E84" s="58"/>
      <c r="F84" s="51"/>
      <c r="G84" s="51"/>
    </row>
    <row r="85" spans="1:7" x14ac:dyDescent="0.2">
      <c r="A85" s="51"/>
      <c r="B85" s="51"/>
      <c r="C85" s="51"/>
      <c r="D85" s="51"/>
      <c r="E85" s="58"/>
      <c r="F85" s="51"/>
      <c r="G85" s="51"/>
    </row>
    <row r="86" spans="1:7" x14ac:dyDescent="0.2">
      <c r="A86" s="51"/>
      <c r="B86" s="51"/>
      <c r="C86" s="51"/>
      <c r="D86" s="51"/>
      <c r="E86" s="58"/>
      <c r="F86" s="51"/>
      <c r="G86" s="51"/>
    </row>
    <row r="87" spans="1:7" x14ac:dyDescent="0.2">
      <c r="A87" s="51"/>
      <c r="B87" s="51"/>
      <c r="C87" s="51"/>
      <c r="D87" s="51"/>
      <c r="E87" s="58"/>
      <c r="F87" s="51"/>
      <c r="G87" s="51"/>
    </row>
    <row r="88" spans="1:7" x14ac:dyDescent="0.2">
      <c r="A88" s="51"/>
      <c r="B88" s="51"/>
      <c r="C88" s="51"/>
      <c r="D88" s="51"/>
      <c r="E88" s="58"/>
      <c r="F88" s="51"/>
      <c r="G88" s="51"/>
    </row>
    <row r="89" spans="1:7" x14ac:dyDescent="0.2">
      <c r="A89" s="51"/>
      <c r="B89" s="51"/>
      <c r="C89" s="51"/>
      <c r="D89" s="51"/>
      <c r="E89" s="58"/>
      <c r="F89" s="51"/>
      <c r="G89" s="51"/>
    </row>
    <row r="90" spans="1:7" x14ac:dyDescent="0.2">
      <c r="A90" s="51"/>
      <c r="B90" s="51"/>
      <c r="C90" s="51"/>
      <c r="D90" s="51"/>
      <c r="E90" s="58"/>
      <c r="F90" s="51"/>
      <c r="G90" s="51"/>
    </row>
    <row r="91" spans="1:7" x14ac:dyDescent="0.2">
      <c r="A91" s="51"/>
      <c r="B91" s="51"/>
      <c r="C91" s="51"/>
      <c r="D91" s="51"/>
      <c r="E91" s="58"/>
      <c r="F91" s="51"/>
      <c r="G91" s="51"/>
    </row>
    <row r="92" spans="1:7" x14ac:dyDescent="0.2">
      <c r="A92" s="51"/>
      <c r="B92" s="51"/>
      <c r="C92" s="51"/>
      <c r="D92" s="51"/>
      <c r="E92" s="58"/>
      <c r="F92" s="51"/>
      <c r="G92" s="51"/>
    </row>
    <row r="93" spans="1:7" x14ac:dyDescent="0.2">
      <c r="A93" s="51"/>
      <c r="B93" s="51"/>
      <c r="C93" s="51"/>
      <c r="D93" s="51"/>
      <c r="E93" s="58"/>
      <c r="F93" s="51"/>
      <c r="G93" s="51"/>
    </row>
    <row r="94" spans="1:7" x14ac:dyDescent="0.2">
      <c r="A94" s="51"/>
      <c r="B94" s="51"/>
      <c r="C94" s="51"/>
      <c r="D94" s="51"/>
      <c r="E94" s="58"/>
      <c r="F94" s="51"/>
      <c r="G94" s="51"/>
    </row>
    <row r="95" spans="1:7" x14ac:dyDescent="0.2">
      <c r="A95" s="51"/>
      <c r="B95" s="51"/>
      <c r="C95" s="51"/>
      <c r="D95" s="51"/>
      <c r="E95" s="58"/>
      <c r="F95" s="51"/>
      <c r="G95" s="51"/>
    </row>
  </sheetData>
  <mergeCells count="4">
    <mergeCell ref="A1:G1"/>
    <mergeCell ref="A3:B3"/>
    <mergeCell ref="A4:B4"/>
    <mergeCell ref="E4:G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Sklad olejů</vt:lpstr>
    </vt:vector>
  </TitlesOfParts>
  <Company>DPO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Potůček Patrik, Ing.</dc:creator>
  <cp:lastModifiedBy>Potůček Patrik, Ing.</cp:lastModifiedBy>
  <dcterms:created xsi:type="dcterms:W3CDTF">2020-08-20T04:41:22Z</dcterms:created>
  <dcterms:modified xsi:type="dcterms:W3CDTF">2020-08-20T04:47:33Z</dcterms:modified>
</cp:coreProperties>
</file>